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Работа\Библия Excel 365\Примеры на сайт\Chapter 12\"/>
    </mc:Choice>
  </mc:AlternateContent>
  <xr:revisionPtr revIDLastSave="0" documentId="13_ncr:1_{7E396218-33B4-41B4-94C6-1CF874256BB5}" xr6:coauthVersionLast="47" xr6:coauthVersionMax="47" xr10:uidLastSave="{00000000-0000-0000-0000-000000000000}"/>
  <bookViews>
    <workbookView xWindow="-98" yWindow="-98" windowWidth="21795" windowHeight="11625" xr2:uid="{00000000-000D-0000-FFFF-FFFF00000000}"/>
  </bookViews>
  <sheets>
    <sheet name="Рисунки 12.1 и 12.2 " sheetId="17" r:id="rId1"/>
    <sheet name="Рисунок 12.3" sheetId="29" r:id="rId2"/>
    <sheet name="Рисунок 12.4" sheetId="19" r:id="rId3"/>
    <sheet name="Рисунок 12.5" sheetId="20" r:id="rId4"/>
    <sheet name="Рисунок 12.6" sheetId="21" r:id="rId5"/>
    <sheet name="Рисунок 12.7" sheetId="30" r:id="rId6"/>
    <sheet name="Рисунок 12.8" sheetId="22" r:id="rId7"/>
    <sheet name="Рисунок 12.9" sheetId="23" r:id="rId8"/>
    <sheet name="Рисунки 12.10 и 12.11" sheetId="24" r:id="rId9"/>
    <sheet name="Рисунок 12.12" sheetId="25" r:id="rId10"/>
    <sheet name="Рисунок 12.13" sheetId="26" r:id="rId11"/>
    <sheet name="Рисунки 12.14 и 12.15" sheetId="27" r:id="rId12"/>
    <sheet name="Альтернатива - с РУБЛЬ" sheetId="31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7" l="1"/>
  <c r="E5" i="27"/>
  <c r="E6" i="27"/>
  <c r="E7" i="27"/>
  <c r="E8" i="27"/>
  <c r="E9" i="27"/>
  <c r="E10" i="27"/>
  <c r="E11" i="27"/>
  <c r="E12" i="27"/>
  <c r="E3" i="27"/>
  <c r="C3" i="25"/>
  <c r="C3" i="30"/>
  <c r="C4" i="23" l="1"/>
  <c r="C4" i="26"/>
  <c r="B3" i="24"/>
  <c r="C3" i="21"/>
  <c r="C7" i="19"/>
  <c r="D3" i="17"/>
  <c r="C5" i="23"/>
  <c r="E16" i="17"/>
  <c r="E4" i="31" l="1"/>
  <c r="E5" i="31"/>
  <c r="E6" i="31"/>
  <c r="E7" i="31"/>
  <c r="E8" i="31"/>
  <c r="E9" i="31"/>
  <c r="E10" i="31"/>
  <c r="E11" i="31"/>
  <c r="E12" i="31"/>
  <c r="E3" i="31"/>
  <c r="C5" i="26"/>
  <c r="C6" i="26"/>
  <c r="C7" i="26"/>
  <c r="C8" i="26"/>
  <c r="C9" i="26"/>
  <c r="C10" i="26"/>
  <c r="C11" i="26"/>
  <c r="C12" i="26"/>
  <c r="C13" i="26"/>
  <c r="C4" i="25"/>
  <c r="B5" i="24"/>
  <c r="B4" i="24"/>
  <c r="B6" i="24"/>
  <c r="B7" i="24"/>
  <c r="B8" i="24"/>
  <c r="C4" i="30"/>
  <c r="C5" i="30"/>
  <c r="C6" i="30"/>
  <c r="C7" i="30"/>
  <c r="E17" i="17"/>
  <c r="E23" i="17"/>
  <c r="E18" i="17"/>
  <c r="E19" i="17"/>
  <c r="E20" i="17"/>
  <c r="E21" i="17"/>
  <c r="E24" i="17"/>
  <c r="E22" i="17"/>
  <c r="E25" i="17"/>
  <c r="C5" i="25" l="1"/>
  <c r="C6" i="25"/>
  <c r="C7" i="25"/>
  <c r="C8" i="25"/>
  <c r="B14" i="20"/>
  <c r="B15" i="20"/>
  <c r="B16" i="20"/>
  <c r="B10" i="20"/>
  <c r="B9" i="20"/>
  <c r="B5" i="20"/>
  <c r="B4" i="20"/>
  <c r="E5" i="22" l="1"/>
  <c r="E6" i="22"/>
  <c r="E4" i="22"/>
  <c r="C5" i="22"/>
  <c r="C6" i="22"/>
  <c r="C4" i="22"/>
  <c r="C4" i="21"/>
  <c r="C5" i="21"/>
  <c r="C6" i="21"/>
  <c r="C7" i="21"/>
  <c r="C10" i="29"/>
  <c r="C8" i="29"/>
  <c r="C7" i="29"/>
  <c r="C6" i="29"/>
  <c r="C5" i="19"/>
  <c r="C6" i="19"/>
  <c r="C4" i="19"/>
  <c r="D11" i="17" l="1"/>
  <c r="D12" i="17"/>
  <c r="D4" i="17"/>
  <c r="D5" i="17"/>
  <c r="D6" i="17"/>
  <c r="D7" i="17"/>
  <c r="D8" i="17"/>
  <c r="D9" i="17"/>
  <c r="D10" i="17"/>
</calcChain>
</file>

<file path=xl/sharedStrings.xml><?xml version="1.0" encoding="utf-8"?>
<sst xmlns="http://schemas.openxmlformats.org/spreadsheetml/2006/main" count="164" uniqueCount="102">
  <si>
    <t xml:space="preserve">  ABCD</t>
  </si>
  <si>
    <t xml:space="preserve">  A   B   C   D</t>
  </si>
  <si>
    <t xml:space="preserve">   Alan        Jones</t>
  </si>
  <si>
    <t>ABCD</t>
  </si>
  <si>
    <t>70056-2343</t>
  </si>
  <si>
    <t>75023-5774</t>
  </si>
  <si>
    <t>(214)887-7765</t>
  </si>
  <si>
    <t>(703)654-2180</t>
  </si>
  <si>
    <t>PW-18-Medium</t>
  </si>
  <si>
    <t>PW-19-Large</t>
  </si>
  <si>
    <t>CWS-22-Medium</t>
  </si>
  <si>
    <t>PWR-16-Small</t>
  </si>
  <si>
    <t>CWTP-44-Large</t>
  </si>
  <si>
    <t>STARBUCK'S COFFEE</t>
  </si>
  <si>
    <t>MCDONALD'S</t>
  </si>
  <si>
    <t>MICHAEL'S DELI</t>
  </si>
  <si>
    <t>Имя</t>
  </si>
  <si>
    <t>Фамилия</t>
  </si>
  <si>
    <t>Полное имя</t>
  </si>
  <si>
    <t>Сокращенный текст</t>
  </si>
  <si>
    <t>Исходный текст</t>
  </si>
  <si>
    <t>Индекс</t>
  </si>
  <si>
    <t>Телефон</t>
  </si>
  <si>
    <t xml:space="preserve">
Преобразование 9-значных почтовых индексов в 5-значные.</t>
  </si>
  <si>
    <t xml:space="preserve">
Извлечение номера телефона без кода города.</t>
  </si>
  <si>
    <t>=ЛЕВСИМВ(A4,5)</t>
  </si>
  <si>
    <t>=ЛЕВСИМВ(A5,5)</t>
  </si>
  <si>
    <t>=ПРАВСИМВ(A10,8)</t>
  </si>
  <si>
    <t>=ПРАВСИМВ(A9,8)</t>
  </si>
  <si>
    <t>=ПСТР(A14,4,1)</t>
  </si>
  <si>
    <t>=ПСТР(A15,4,1)</t>
  </si>
  <si>
    <t>=ПСТР(A16,4,1)</t>
  </si>
  <si>
    <t>Извлечение каждого четвертого символа из кода задания.</t>
  </si>
  <si>
    <t>Код задания</t>
  </si>
  <si>
    <t>Уровень задания</t>
  </si>
  <si>
    <t>Код товара</t>
  </si>
  <si>
    <t>Извлечение числовых значений</t>
  </si>
  <si>
    <t>Извлечение размера</t>
  </si>
  <si>
    <t>Компания</t>
  </si>
  <si>
    <t>Пример ошибки функции ПРОПНАЧ</t>
  </si>
  <si>
    <t>Исправление ошибки функции ПРОПНАЧ</t>
  </si>
  <si>
    <t>Подсчет количества слов</t>
  </si>
  <si>
    <t>К чему душа лежит, к тому и руки приложатся.</t>
  </si>
  <si>
    <t>Продано единиц товара</t>
  </si>
  <si>
    <t>Иван</t>
  </si>
  <si>
    <t>Дмитрий</t>
  </si>
  <si>
    <t>Олег</t>
  </si>
  <si>
    <t>Елена</t>
  </si>
  <si>
    <t>Ева</t>
  </si>
  <si>
    <t>Наталья</t>
  </si>
  <si>
    <t>Магазин</t>
  </si>
  <si>
    <t>Очищенный текст</t>
  </si>
  <si>
    <t>Москва    (Магазин #1)_x000C__x000C__x000C__x000C__x000C_</t>
  </si>
  <si>
    <t xml:space="preserve">         Москва (Магазин #2)_x000C__x000C__x000C__x000C__x000C_</t>
  </si>
  <si>
    <t xml:space="preserve">     Москва (Магазин #3)_x000C__x000C__x000C__x000C__x000C_</t>
  </si>
  <si>
    <t xml:space="preserve">  Казань (Магазин #1)_x000C__x000C__x000C__x000C__x000C_</t>
  </si>
  <si>
    <t xml:space="preserve">      Казань (Магазин #2)_x000C__x000C__x000C__x000C__x000C_</t>
  </si>
  <si>
    <t xml:space="preserve">Казань (Магазин #3)_x000C__x000C__x000C__x000C__x000C_    </t>
  </si>
  <si>
    <t>ID покупателя</t>
  </si>
  <si>
    <t>Дополнение до 10 символов</t>
  </si>
  <si>
    <t>Менеджер</t>
  </si>
  <si>
    <t>Продажи</t>
  </si>
  <si>
    <t>Менеджер и продажи</t>
  </si>
  <si>
    <t>Иванов</t>
  </si>
  <si>
    <t>Петров</t>
  </si>
  <si>
    <t>Крючков</t>
  </si>
  <si>
    <t>Дудкина</t>
  </si>
  <si>
    <t>Пирогова</t>
  </si>
  <si>
    <t>Сорока</t>
  </si>
  <si>
    <t>Малец</t>
  </si>
  <si>
    <t>Сидоров</t>
  </si>
  <si>
    <t>Зайкина</t>
  </si>
  <si>
    <t>Беликов</t>
  </si>
  <si>
    <t>=ПРОПИСН(C4)</t>
  </si>
  <si>
    <t>=СТРОЧН(C4)</t>
  </si>
  <si>
    <t>=ПРОПНАЧ(C4)</t>
  </si>
  <si>
    <t>=ПРОПИСН(ЛЕВСИМВ(C4;1))&amp;СТРОЧН(ПРАВСИМВ(C4;ДЛСТР(C4)-1))</t>
  </si>
  <si>
    <t>Александр</t>
  </si>
  <si>
    <t>Смирнов</t>
  </si>
  <si>
    <t>Максим</t>
  </si>
  <si>
    <t>Кузнецов</t>
  </si>
  <si>
    <t>Сергей</t>
  </si>
  <si>
    <t>Андрей</t>
  </si>
  <si>
    <t>Козлов</t>
  </si>
  <si>
    <t>Алексей</t>
  </si>
  <si>
    <t>Кондратьев</t>
  </si>
  <si>
    <t>Артём</t>
  </si>
  <si>
    <t>Богуш</t>
  </si>
  <si>
    <t>Илья</t>
  </si>
  <si>
    <t>Апанасик</t>
  </si>
  <si>
    <t>Кирилл</t>
  </si>
  <si>
    <t>Поляков</t>
  </si>
  <si>
    <t>Михаил</t>
  </si>
  <si>
    <t>Соколов</t>
  </si>
  <si>
    <t>Отчество</t>
  </si>
  <si>
    <t>Олегович</t>
  </si>
  <si>
    <t>Алексеевич</t>
  </si>
  <si>
    <t>Иванович</t>
  </si>
  <si>
    <t>Петрович</t>
  </si>
  <si>
    <t>Васильевич</t>
  </si>
  <si>
    <t>Дмитриевич</t>
  </si>
  <si>
    <t>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</si>
</sst>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-* #,##0.00\ [$₽-419]_-;\-* #,##0.00\ [$₽-419]_-;_-* &quot;-&quot;??\ [$₽-419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rgb="FF3F3F3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3F3F3F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0" borderId="0"/>
    <xf numFmtId="0" fontId="5" fillId="3" borderId="0" applyNumberFormat="0" applyFont="0" applyBorder="0" applyAlignment="0" applyProtection="0"/>
    <xf numFmtId="0" fontId="5" fillId="4" borderId="0" applyNumberFormat="0" applyFont="0" applyBorder="0" applyAlignment="0" applyProtection="0"/>
    <xf numFmtId="0" fontId="3" fillId="0" borderId="0"/>
  </cellStyleXfs>
  <cellXfs count="23">
    <xf numFmtId="0" fontId="0" fillId="0" borderId="0" xfId="0"/>
    <xf numFmtId="0" fontId="4" fillId="0" borderId="2" xfId="3" applyFont="1" applyBorder="1" applyAlignment="1">
      <alignment wrapText="1"/>
    </xf>
    <xf numFmtId="0" fontId="4" fillId="0" borderId="2" xfId="3" applyFont="1" applyBorder="1"/>
    <xf numFmtId="0" fontId="2" fillId="2" borderId="1" xfId="2" applyAlignment="1">
      <alignment horizontal="center"/>
    </xf>
    <xf numFmtId="0" fontId="2" fillId="2" borderId="1" xfId="2"/>
    <xf numFmtId="0" fontId="0" fillId="0" borderId="0" xfId="0" applyAlignment="1">
      <alignment horizontal="center"/>
    </xf>
    <xf numFmtId="0" fontId="4" fillId="0" borderId="2" xfId="6" applyFont="1" applyBorder="1" applyAlignment="1">
      <alignment wrapText="1"/>
    </xf>
    <xf numFmtId="0" fontId="0" fillId="0" borderId="0" xfId="0" applyAlignment="1">
      <alignment horizontal="right"/>
    </xf>
    <xf numFmtId="0" fontId="2" fillId="2" borderId="1" xfId="2" quotePrefix="1"/>
    <xf numFmtId="0" fontId="0" fillId="0" borderId="0" xfId="0" applyAlignment="1">
      <alignment wrapText="1"/>
    </xf>
    <xf numFmtId="0" fontId="6" fillId="0" borderId="0" xfId="0" applyFont="1"/>
    <xf numFmtId="0" fontId="7" fillId="2" borderId="1" xfId="2" applyFont="1" applyAlignment="1">
      <alignment horizontal="center"/>
    </xf>
    <xf numFmtId="0" fontId="7" fillId="2" borderId="1" xfId="2" applyFont="1" applyAlignment="1"/>
    <xf numFmtId="0" fontId="8" fillId="0" borderId="2" xfId="3" applyFont="1" applyBorder="1"/>
    <xf numFmtId="0" fontId="6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0" borderId="0" xfId="0" quotePrefix="1" applyFont="1"/>
    <xf numFmtId="0" fontId="9" fillId="5" borderId="3" xfId="5" applyFont="1" applyFill="1" applyBorder="1" applyAlignment="1">
      <alignment horizontal="center"/>
    </xf>
    <xf numFmtId="0" fontId="10" fillId="2" borderId="1" xfId="2" applyFont="1" applyAlignment="1">
      <alignment horizontal="center"/>
    </xf>
    <xf numFmtId="165" fontId="0" fillId="0" borderId="0" xfId="1" applyNumberFormat="1" applyFont="1"/>
    <xf numFmtId="0" fontId="9" fillId="0" borderId="4" xfId="0" applyFont="1" applyBorder="1" applyAlignment="1">
      <alignment horizontal="center" wrapText="1"/>
    </xf>
  </cellXfs>
  <cellStyles count="7">
    <cellStyle name="GreyOrWhite" xfId="4" xr:uid="{00000000-0005-0000-0000-000000000000}"/>
    <cellStyle name="Normal_13" xfId="3" xr:uid="{00000000-0005-0000-0000-000001000000}"/>
    <cellStyle name="Normal_22" xfId="6" xr:uid="{00000000-0005-0000-0000-000002000000}"/>
    <cellStyle name="Yellow" xfId="5" xr:uid="{00000000-0005-0000-0000-000003000000}"/>
    <cellStyle name="Вывод" xfId="2" builtinId="21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'Рисунки 12.10 и 12.11'!$C$2</c:f>
              <c:strCache>
                <c:ptCount val="1"/>
                <c:pt idx="0">
                  <c:v>Продано единиц товара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'Рисунки 12.10 и 12.11'!$B$3:$B$8</c:f>
              <c:strCache>
                <c:ptCount val="6"/>
                <c:pt idx="0">
                  <c:v>Иван
843</c:v>
                </c:pt>
                <c:pt idx="1">
                  <c:v>Дмитрий
573</c:v>
                </c:pt>
                <c:pt idx="2">
                  <c:v>Олег
858</c:v>
                </c:pt>
                <c:pt idx="3">
                  <c:v>Елена
890</c:v>
                </c:pt>
                <c:pt idx="4">
                  <c:v>Ева
602</c:v>
                </c:pt>
                <c:pt idx="5">
                  <c:v>Наталья
984</c:v>
                </c:pt>
              </c:strCache>
            </c:strRef>
          </c:cat>
          <c:val>
            <c:numRef>
              <c:f>'Рисунки 12.10 и 12.11'!$C$3:$C$8</c:f>
              <c:numCache>
                <c:formatCode>General</c:formatCode>
                <c:ptCount val="6"/>
                <c:pt idx="0">
                  <c:v>843</c:v>
                </c:pt>
                <c:pt idx="1">
                  <c:v>573</c:v>
                </c:pt>
                <c:pt idx="2">
                  <c:v>858</c:v>
                </c:pt>
                <c:pt idx="3">
                  <c:v>890</c:v>
                </c:pt>
                <c:pt idx="4">
                  <c:v>602</c:v>
                </c:pt>
                <c:pt idx="5">
                  <c:v>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34-4F73-B9D8-1E13E58BC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5678752"/>
        <c:axId val="775691072"/>
      </c:barChart>
      <c:catAx>
        <c:axId val="77567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75691072"/>
        <c:crosses val="autoZero"/>
        <c:auto val="1"/>
        <c:lblAlgn val="ctr"/>
        <c:lblOffset val="100"/>
        <c:noMultiLvlLbl val="0"/>
      </c:catAx>
      <c:valAx>
        <c:axId val="77569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75678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1</xdr:row>
      <xdr:rowOff>33337</xdr:rowOff>
    </xdr:from>
    <xdr:to>
      <xdr:col>10</xdr:col>
      <xdr:colOff>190499</xdr:colOff>
      <xdr:row>15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5"/>
  <sheetViews>
    <sheetView tabSelected="1" topLeftCell="A13" zoomScale="120" zoomScaleNormal="120" workbookViewId="0">
      <selection activeCell="D31" sqref="D31"/>
    </sheetView>
  </sheetViews>
  <sheetFormatPr defaultColWidth="8.86328125" defaultRowHeight="13.15" x14ac:dyDescent="0.4"/>
  <cols>
    <col min="1" max="1" width="8.86328125" style="10"/>
    <col min="2" max="2" width="9.59765625" style="10" bestFit="1" customWidth="1"/>
    <col min="3" max="3" width="13.73046875" style="10" bestFit="1" customWidth="1"/>
    <col min="4" max="4" width="16.59765625" style="10" bestFit="1" customWidth="1"/>
    <col min="5" max="5" width="43.86328125" style="10" customWidth="1"/>
    <col min="6" max="6" width="5.1328125" style="10" customWidth="1"/>
    <col min="7" max="7" width="19.73046875" style="10" bestFit="1" customWidth="1"/>
    <col min="8" max="8" width="8.86328125" style="10"/>
    <col min="9" max="9" width="20.1328125" style="10" bestFit="1" customWidth="1"/>
    <col min="10" max="16384" width="8.86328125" style="10"/>
  </cols>
  <sheetData>
    <row r="2" spans="2:5" x14ac:dyDescent="0.4">
      <c r="B2" s="11" t="s">
        <v>16</v>
      </c>
      <c r="C2" s="11" t="s">
        <v>17</v>
      </c>
      <c r="D2" s="12" t="s">
        <v>18</v>
      </c>
      <c r="E2" s="12" t="s">
        <v>94</v>
      </c>
    </row>
    <row r="3" spans="2:5" x14ac:dyDescent="0.4">
      <c r="B3" s="13" t="s">
        <v>77</v>
      </c>
      <c r="C3" s="13" t="s">
        <v>63</v>
      </c>
      <c r="D3" s="10" t="str">
        <f>B3&amp;" "&amp;C3</f>
        <v>Александр Иванов</v>
      </c>
      <c r="E3" s="10" t="s">
        <v>95</v>
      </c>
    </row>
    <row r="4" spans="2:5" x14ac:dyDescent="0.4">
      <c r="B4" s="13" t="s">
        <v>45</v>
      </c>
      <c r="C4" s="13" t="s">
        <v>78</v>
      </c>
      <c r="D4" s="10" t="str">
        <f t="shared" ref="D4:D12" si="0">B4&amp;" "&amp;C4</f>
        <v>Дмитрий Смирнов</v>
      </c>
      <c r="E4" s="10" t="s">
        <v>96</v>
      </c>
    </row>
    <row r="5" spans="2:5" x14ac:dyDescent="0.4">
      <c r="B5" s="13" t="s">
        <v>79</v>
      </c>
      <c r="C5" s="13" t="s">
        <v>80</v>
      </c>
      <c r="D5" s="10" t="str">
        <f t="shared" si="0"/>
        <v>Максим Кузнецов</v>
      </c>
      <c r="E5" s="10" t="s">
        <v>97</v>
      </c>
    </row>
    <row r="6" spans="2:5" x14ac:dyDescent="0.4">
      <c r="B6" s="13" t="s">
        <v>81</v>
      </c>
      <c r="C6" s="13" t="s">
        <v>83</v>
      </c>
      <c r="D6" s="10" t="str">
        <f t="shared" si="0"/>
        <v>Сергей Козлов</v>
      </c>
      <c r="E6" s="10" t="s">
        <v>98</v>
      </c>
    </row>
    <row r="7" spans="2:5" x14ac:dyDescent="0.4">
      <c r="B7" s="13" t="s">
        <v>82</v>
      </c>
      <c r="C7" s="13" t="s">
        <v>64</v>
      </c>
      <c r="D7" s="10" t="str">
        <f t="shared" si="0"/>
        <v>Андрей Петров</v>
      </c>
      <c r="E7" s="10" t="s">
        <v>99</v>
      </c>
    </row>
    <row r="8" spans="2:5" x14ac:dyDescent="0.4">
      <c r="B8" s="13" t="s">
        <v>84</v>
      </c>
      <c r="C8" s="13" t="s">
        <v>85</v>
      </c>
      <c r="D8" s="10" t="str">
        <f t="shared" si="0"/>
        <v>Алексей Кондратьев</v>
      </c>
      <c r="E8" s="10" t="s">
        <v>100</v>
      </c>
    </row>
    <row r="9" spans="2:5" x14ac:dyDescent="0.4">
      <c r="B9" s="13" t="s">
        <v>86</v>
      </c>
      <c r="C9" s="13" t="s">
        <v>87</v>
      </c>
      <c r="D9" s="10" t="str">
        <f t="shared" si="0"/>
        <v>Артём Богуш</v>
      </c>
      <c r="E9" s="10" t="s">
        <v>97</v>
      </c>
    </row>
    <row r="10" spans="2:5" x14ac:dyDescent="0.4">
      <c r="B10" s="13" t="s">
        <v>88</v>
      </c>
      <c r="C10" s="13" t="s">
        <v>89</v>
      </c>
      <c r="D10" s="10" t="str">
        <f t="shared" si="0"/>
        <v>Илья Апанасик</v>
      </c>
      <c r="E10" s="10" t="s">
        <v>101</v>
      </c>
    </row>
    <row r="11" spans="2:5" x14ac:dyDescent="0.4">
      <c r="B11" s="13" t="s">
        <v>90</v>
      </c>
      <c r="C11" s="13" t="s">
        <v>91</v>
      </c>
      <c r="D11" s="10" t="str">
        <f t="shared" si="0"/>
        <v>Кирилл Поляков</v>
      </c>
      <c r="E11" s="10" t="s">
        <v>98</v>
      </c>
    </row>
    <row r="12" spans="2:5" x14ac:dyDescent="0.4">
      <c r="B12" s="13" t="s">
        <v>92</v>
      </c>
      <c r="C12" s="13" t="s">
        <v>93</v>
      </c>
      <c r="D12" s="10" t="str">
        <f t="shared" si="0"/>
        <v>Михаил Соколов</v>
      </c>
      <c r="E12" s="10" t="s">
        <v>99</v>
      </c>
    </row>
    <row r="15" spans="2:5" x14ac:dyDescent="0.4">
      <c r="B15" s="11" t="s">
        <v>16</v>
      </c>
      <c r="C15" s="12" t="s">
        <v>94</v>
      </c>
      <c r="D15" s="11" t="s">
        <v>17</v>
      </c>
      <c r="E15" s="12" t="s">
        <v>18</v>
      </c>
    </row>
    <row r="16" spans="2:5" x14ac:dyDescent="0.4">
      <c r="B16" s="13" t="s">
        <v>77</v>
      </c>
      <c r="C16" s="10" t="s">
        <v>95</v>
      </c>
      <c r="D16" s="13" t="s">
        <v>63</v>
      </c>
      <c r="E16" s="10" t="str">
        <f>_xlfn.TEXTJOIN(" ",TRUE,B16:D16)</f>
        <v>Александр Олегович Иванов</v>
      </c>
    </row>
    <row r="17" spans="2:5" x14ac:dyDescent="0.4">
      <c r="B17" s="13" t="s">
        <v>45</v>
      </c>
      <c r="C17" s="10" t="s">
        <v>96</v>
      </c>
      <c r="D17" s="13" t="s">
        <v>78</v>
      </c>
      <c r="E17" s="10" t="str">
        <f t="shared" ref="E17:E25" si="1">_xlfn.TEXTJOIN(" ",TRUE,B17:D17)</f>
        <v>Дмитрий Алексеевич Смирнов</v>
      </c>
    </row>
    <row r="18" spans="2:5" x14ac:dyDescent="0.4">
      <c r="B18" s="13" t="s">
        <v>79</v>
      </c>
      <c r="C18" s="10" t="s">
        <v>97</v>
      </c>
      <c r="D18" s="13" t="s">
        <v>80</v>
      </c>
      <c r="E18" s="10" t="str">
        <f t="shared" si="1"/>
        <v>Максим Иванович Кузнецов</v>
      </c>
    </row>
    <row r="19" spans="2:5" x14ac:dyDescent="0.4">
      <c r="B19" s="13" t="s">
        <v>81</v>
      </c>
      <c r="C19" s="10" t="s">
        <v>98</v>
      </c>
      <c r="D19" s="13" t="s">
        <v>83</v>
      </c>
      <c r="E19" s="10" t="str">
        <f t="shared" si="1"/>
        <v>Сергей Петрович Козлов</v>
      </c>
    </row>
    <row r="20" spans="2:5" x14ac:dyDescent="0.4">
      <c r="B20" s="13" t="s">
        <v>82</v>
      </c>
      <c r="C20" s="10" t="s">
        <v>99</v>
      </c>
      <c r="D20" s="13" t="s">
        <v>64</v>
      </c>
      <c r="E20" s="10" t="str">
        <f t="shared" si="1"/>
        <v>Андрей Васильевич Петров</v>
      </c>
    </row>
    <row r="21" spans="2:5" x14ac:dyDescent="0.4">
      <c r="B21" s="13" t="s">
        <v>84</v>
      </c>
      <c r="C21" s="10" t="s">
        <v>100</v>
      </c>
      <c r="D21" s="13" t="s">
        <v>85</v>
      </c>
      <c r="E21" s="10" t="str">
        <f t="shared" si="1"/>
        <v>Алексей Дмитриевич Кондратьев</v>
      </c>
    </row>
    <row r="22" spans="2:5" x14ac:dyDescent="0.4">
      <c r="B22" s="13" t="s">
        <v>86</v>
      </c>
      <c r="C22" s="10" t="s">
        <v>97</v>
      </c>
      <c r="D22" s="13" t="s">
        <v>87</v>
      </c>
      <c r="E22" s="10" t="str">
        <f t="shared" si="1"/>
        <v>Артём Иванович Богуш</v>
      </c>
    </row>
    <row r="23" spans="2:5" x14ac:dyDescent="0.4">
      <c r="B23" s="13" t="s">
        <v>88</v>
      </c>
      <c r="C23" s="10" t="s">
        <v>101</v>
      </c>
      <c r="D23" s="13" t="s">
        <v>89</v>
      </c>
      <c r="E23" s="10" t="str">
        <f t="shared" si="1"/>
        <v>Илья Александрович Апанасик</v>
      </c>
    </row>
    <row r="24" spans="2:5" x14ac:dyDescent="0.4">
      <c r="B24" s="13" t="s">
        <v>90</v>
      </c>
      <c r="C24" s="10" t="s">
        <v>98</v>
      </c>
      <c r="D24" s="13" t="s">
        <v>91</v>
      </c>
      <c r="E24" s="10" t="str">
        <f t="shared" si="1"/>
        <v>Кирилл Петрович Поляков</v>
      </c>
    </row>
    <row r="25" spans="2:5" x14ac:dyDescent="0.4">
      <c r="B25" s="13" t="s">
        <v>92</v>
      </c>
      <c r="C25" s="10" t="s">
        <v>99</v>
      </c>
      <c r="D25" s="13" t="s">
        <v>93</v>
      </c>
      <c r="E25" s="10" t="str">
        <f t="shared" si="1"/>
        <v>Михаил Васильевич Соколов</v>
      </c>
    </row>
  </sheetData>
  <pageMargins left="0.7" right="0.7" top="0.75" bottom="0.75" header="0.3" footer="0.3"/>
  <pageSetup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8"/>
  <sheetViews>
    <sheetView workbookViewId="0">
      <selection activeCell="C3" sqref="C3"/>
    </sheetView>
  </sheetViews>
  <sheetFormatPr defaultRowHeight="14.25" x14ac:dyDescent="0.45"/>
  <cols>
    <col min="2" max="2" width="27.1328125" bestFit="1" customWidth="1"/>
    <col min="3" max="3" width="27.86328125" customWidth="1"/>
  </cols>
  <sheetData>
    <row r="2" spans="2:3" x14ac:dyDescent="0.45">
      <c r="B2" s="4" t="s">
        <v>50</v>
      </c>
      <c r="C2" s="4" t="s">
        <v>51</v>
      </c>
    </row>
    <row r="3" spans="2:3" x14ac:dyDescent="0.45">
      <c r="B3" t="s">
        <v>52</v>
      </c>
      <c r="C3" t="str">
        <f>TRIM(CLEAN(B3))</f>
        <v>Москва (Магазин #1)</v>
      </c>
    </row>
    <row r="4" spans="2:3" x14ac:dyDescent="0.45">
      <c r="B4" t="s">
        <v>53</v>
      </c>
      <c r="C4" t="str">
        <f t="shared" ref="C4:C8" si="0">TRIM(CLEAN(B4))</f>
        <v>Москва (Магазин #2)</v>
      </c>
    </row>
    <row r="5" spans="2:3" x14ac:dyDescent="0.45">
      <c r="B5" t="s">
        <v>54</v>
      </c>
      <c r="C5" t="str">
        <f t="shared" si="0"/>
        <v>Москва (Магазин #3)</v>
      </c>
    </row>
    <row r="6" spans="2:3" x14ac:dyDescent="0.45">
      <c r="B6" t="s">
        <v>55</v>
      </c>
      <c r="C6" t="str">
        <f t="shared" si="0"/>
        <v>Казань (Магазин #1)</v>
      </c>
    </row>
    <row r="7" spans="2:3" x14ac:dyDescent="0.45">
      <c r="B7" t="s">
        <v>56</v>
      </c>
      <c r="C7" t="str">
        <f t="shared" si="0"/>
        <v>Казань (Магазин #2)</v>
      </c>
    </row>
    <row r="8" spans="2:3" x14ac:dyDescent="0.45">
      <c r="B8" t="s">
        <v>57</v>
      </c>
      <c r="C8" t="str">
        <f t="shared" si="0"/>
        <v>Казань (Магазин #3)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C13"/>
  <sheetViews>
    <sheetView workbookViewId="0">
      <selection activeCell="C22" sqref="C22"/>
    </sheetView>
  </sheetViews>
  <sheetFormatPr defaultRowHeight="14.25" x14ac:dyDescent="0.45"/>
  <cols>
    <col min="2" max="2" width="14" bestFit="1" customWidth="1"/>
    <col min="3" max="3" width="30.265625" customWidth="1"/>
  </cols>
  <sheetData>
    <row r="3" spans="2:3" x14ac:dyDescent="0.45">
      <c r="B3" s="3" t="s">
        <v>58</v>
      </c>
      <c r="C3" s="4" t="s">
        <v>59</v>
      </c>
    </row>
    <row r="4" spans="2:3" x14ac:dyDescent="0.45">
      <c r="B4" s="6">
        <v>5381656</v>
      </c>
      <c r="C4" t="str">
        <f>LEFT(B4&amp;"0000000000", 10)</f>
        <v>5381656000</v>
      </c>
    </row>
    <row r="5" spans="2:3" x14ac:dyDescent="0.45">
      <c r="B5" s="6">
        <v>832</v>
      </c>
      <c r="C5" t="str">
        <f t="shared" ref="C5:C13" si="0">LEFT(B5&amp;"0000000000", 10)</f>
        <v>8320000000</v>
      </c>
    </row>
    <row r="6" spans="2:3" x14ac:dyDescent="0.45">
      <c r="B6" s="6">
        <v>23</v>
      </c>
      <c r="C6" t="str">
        <f t="shared" si="0"/>
        <v>2300000000</v>
      </c>
    </row>
    <row r="7" spans="2:3" x14ac:dyDescent="0.45">
      <c r="B7" s="6">
        <v>290</v>
      </c>
      <c r="C7" t="str">
        <f t="shared" si="0"/>
        <v>2900000000</v>
      </c>
    </row>
    <row r="8" spans="2:3" x14ac:dyDescent="0.45">
      <c r="B8" s="6">
        <v>2036</v>
      </c>
      <c r="C8" t="str">
        <f t="shared" si="0"/>
        <v>2036000000</v>
      </c>
    </row>
    <row r="9" spans="2:3" x14ac:dyDescent="0.45">
      <c r="B9" s="6">
        <v>5965</v>
      </c>
      <c r="C9" t="str">
        <f t="shared" si="0"/>
        <v>5965000000</v>
      </c>
    </row>
    <row r="10" spans="2:3" x14ac:dyDescent="0.45">
      <c r="B10" s="6">
        <v>6</v>
      </c>
      <c r="C10" t="str">
        <f t="shared" si="0"/>
        <v>6000000000</v>
      </c>
    </row>
    <row r="11" spans="2:3" x14ac:dyDescent="0.45">
      <c r="B11" s="6">
        <v>7457</v>
      </c>
      <c r="C11" t="str">
        <f t="shared" si="0"/>
        <v>7457000000</v>
      </c>
    </row>
    <row r="12" spans="2:3" x14ac:dyDescent="0.45">
      <c r="B12" s="6">
        <v>2903</v>
      </c>
      <c r="C12" t="str">
        <f t="shared" si="0"/>
        <v>2903000000</v>
      </c>
    </row>
    <row r="13" spans="2:3" x14ac:dyDescent="0.45">
      <c r="B13" s="6">
        <v>6137</v>
      </c>
      <c r="C13" t="str">
        <f t="shared" si="0"/>
        <v>6137000000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E12"/>
  <sheetViews>
    <sheetView zoomScale="110" zoomScaleNormal="110" workbookViewId="0">
      <selection activeCell="E3" sqref="E3"/>
    </sheetView>
  </sheetViews>
  <sheetFormatPr defaultRowHeight="14.25" x14ac:dyDescent="0.45"/>
  <cols>
    <col min="2" max="2" width="11.1328125" bestFit="1" customWidth="1"/>
    <col min="3" max="3" width="14.86328125" bestFit="1" customWidth="1"/>
    <col min="4" max="4" width="3.86328125" customWidth="1"/>
    <col min="5" max="5" width="26.86328125" customWidth="1"/>
  </cols>
  <sheetData>
    <row r="2" spans="2:5" x14ac:dyDescent="0.45">
      <c r="B2" s="4" t="s">
        <v>60</v>
      </c>
      <c r="C2" s="4" t="s">
        <v>61</v>
      </c>
      <c r="E2" s="4" t="s">
        <v>62</v>
      </c>
    </row>
    <row r="3" spans="2:5" x14ac:dyDescent="0.45">
      <c r="B3" s="2" t="s">
        <v>63</v>
      </c>
      <c r="C3" s="21">
        <v>6820000</v>
      </c>
      <c r="E3" s="7" t="str">
        <f>B3&amp;": "&amp;TEXT(C3,"0 000₽")</f>
        <v>Иванов: 6 820 000₽</v>
      </c>
    </row>
    <row r="4" spans="2:5" x14ac:dyDescent="0.45">
      <c r="B4" s="2" t="s">
        <v>64</v>
      </c>
      <c r="C4" s="21">
        <v>5205000</v>
      </c>
      <c r="E4" s="7" t="str">
        <f t="shared" ref="E4:E12" si="0">B4&amp;": "&amp;TEXT(C4,"0 000₽")</f>
        <v>Петров: 5 205 000₽</v>
      </c>
    </row>
    <row r="5" spans="2:5" x14ac:dyDescent="0.45">
      <c r="B5" s="2" t="s">
        <v>65</v>
      </c>
      <c r="C5" s="21">
        <v>246000</v>
      </c>
      <c r="E5" s="7" t="str">
        <f t="shared" si="0"/>
        <v>Крючков: 246 000₽</v>
      </c>
    </row>
    <row r="6" spans="2:5" x14ac:dyDescent="0.45">
      <c r="B6" s="2" t="s">
        <v>66</v>
      </c>
      <c r="C6" s="21">
        <v>7136000</v>
      </c>
      <c r="E6" s="7" t="str">
        <f t="shared" si="0"/>
        <v>Дудкина: 7 136 000₽</v>
      </c>
    </row>
    <row r="7" spans="2:5" x14ac:dyDescent="0.45">
      <c r="B7" s="2" t="s">
        <v>67</v>
      </c>
      <c r="C7" s="21">
        <v>2921000</v>
      </c>
      <c r="E7" s="7" t="str">
        <f t="shared" si="0"/>
        <v>Пирогова: 2 921 000₽</v>
      </c>
    </row>
    <row r="8" spans="2:5" x14ac:dyDescent="0.45">
      <c r="B8" s="2" t="s">
        <v>68</v>
      </c>
      <c r="C8" s="21">
        <v>8225000</v>
      </c>
      <c r="E8" s="7" t="str">
        <f t="shared" si="0"/>
        <v>Сорока: 8 225 000₽</v>
      </c>
    </row>
    <row r="9" spans="2:5" x14ac:dyDescent="0.45">
      <c r="B9" s="2" t="s">
        <v>69</v>
      </c>
      <c r="C9" s="21">
        <v>5630000</v>
      </c>
      <c r="E9" s="7" t="str">
        <f t="shared" si="0"/>
        <v>Малец: 5 630 000₽</v>
      </c>
    </row>
    <row r="10" spans="2:5" x14ac:dyDescent="0.45">
      <c r="B10" s="2" t="s">
        <v>70</v>
      </c>
      <c r="C10" s="21">
        <v>7994000</v>
      </c>
      <c r="E10" s="7" t="str">
        <f t="shared" si="0"/>
        <v>Сидоров: 7 994 000₽</v>
      </c>
    </row>
    <row r="11" spans="2:5" x14ac:dyDescent="0.45">
      <c r="B11" s="1" t="s">
        <v>71</v>
      </c>
      <c r="C11" s="21">
        <v>6676000</v>
      </c>
      <c r="E11" s="7" t="str">
        <f t="shared" si="0"/>
        <v>Зайкина: 6 676 000₽</v>
      </c>
    </row>
    <row r="12" spans="2:5" x14ac:dyDescent="0.45">
      <c r="B12" s="1" t="s">
        <v>72</v>
      </c>
      <c r="C12" s="21">
        <v>5716000</v>
      </c>
      <c r="E12" s="7" t="str">
        <f t="shared" si="0"/>
        <v>Беликов: 5 716 000₽</v>
      </c>
    </row>
  </sheetData>
  <pageMargins left="0.7" right="0.7" top="0.75" bottom="0.75" header="0.3" footer="0.3"/>
  <pageSetup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E12"/>
  <sheetViews>
    <sheetView workbookViewId="0">
      <selection activeCell="E3" sqref="E3"/>
    </sheetView>
  </sheetViews>
  <sheetFormatPr defaultRowHeight="14.25" x14ac:dyDescent="0.45"/>
  <cols>
    <col min="2" max="2" width="11.3984375" bestFit="1" customWidth="1"/>
    <col min="3" max="3" width="14.59765625" bestFit="1" customWidth="1"/>
    <col min="4" max="4" width="3.86328125" customWidth="1"/>
    <col min="5" max="5" width="26.86328125" customWidth="1"/>
  </cols>
  <sheetData>
    <row r="2" spans="2:5" x14ac:dyDescent="0.45">
      <c r="B2" s="4" t="s">
        <v>60</v>
      </c>
      <c r="C2" s="4" t="s">
        <v>61</v>
      </c>
      <c r="E2" s="4" t="s">
        <v>62</v>
      </c>
    </row>
    <row r="3" spans="2:5" x14ac:dyDescent="0.45">
      <c r="B3" s="2" t="s">
        <v>63</v>
      </c>
      <c r="C3" s="21">
        <v>6820000</v>
      </c>
      <c r="E3" s="7" t="str">
        <f>B3&amp;": "&amp;DOLLAR(C3,0)</f>
        <v>Иванов: 6 820 000 Br</v>
      </c>
    </row>
    <row r="4" spans="2:5" x14ac:dyDescent="0.45">
      <c r="B4" s="2" t="s">
        <v>64</v>
      </c>
      <c r="C4" s="21">
        <v>5205000</v>
      </c>
      <c r="E4" s="7" t="str">
        <f t="shared" ref="E4:E12" si="0">B4&amp;": "&amp;DOLLAR(C4,0)</f>
        <v>Петров: 5 205 000 Br</v>
      </c>
    </row>
    <row r="5" spans="2:5" x14ac:dyDescent="0.45">
      <c r="B5" s="2" t="s">
        <v>65</v>
      </c>
      <c r="C5" s="21">
        <v>246000</v>
      </c>
      <c r="E5" s="7" t="str">
        <f t="shared" si="0"/>
        <v>Крючков: 246 000 Br</v>
      </c>
    </row>
    <row r="6" spans="2:5" x14ac:dyDescent="0.45">
      <c r="B6" s="2" t="s">
        <v>66</v>
      </c>
      <c r="C6" s="21">
        <v>7136000</v>
      </c>
      <c r="E6" s="7" t="str">
        <f t="shared" si="0"/>
        <v>Дудкина: 7 136 000 Br</v>
      </c>
    </row>
    <row r="7" spans="2:5" x14ac:dyDescent="0.45">
      <c r="B7" s="2" t="s">
        <v>67</v>
      </c>
      <c r="C7" s="21">
        <v>2921000</v>
      </c>
      <c r="E7" s="7" t="str">
        <f t="shared" si="0"/>
        <v>Пирогова: 2 921 000 Br</v>
      </c>
    </row>
    <row r="8" spans="2:5" x14ac:dyDescent="0.45">
      <c r="B8" s="2" t="s">
        <v>68</v>
      </c>
      <c r="C8" s="21">
        <v>8225000</v>
      </c>
      <c r="E8" s="7" t="str">
        <f t="shared" si="0"/>
        <v>Сорока: 8 225 000 Br</v>
      </c>
    </row>
    <row r="9" spans="2:5" x14ac:dyDescent="0.45">
      <c r="B9" s="2" t="s">
        <v>69</v>
      </c>
      <c r="C9" s="21">
        <v>5630000</v>
      </c>
      <c r="E9" s="7" t="str">
        <f t="shared" si="0"/>
        <v>Малец: 5 630 000 Br</v>
      </c>
    </row>
    <row r="10" spans="2:5" x14ac:dyDescent="0.45">
      <c r="B10" s="2" t="s">
        <v>70</v>
      </c>
      <c r="C10" s="21">
        <v>7994000</v>
      </c>
      <c r="E10" s="7" t="str">
        <f t="shared" si="0"/>
        <v>Сидоров: 7 994 000 Br</v>
      </c>
    </row>
    <row r="11" spans="2:5" x14ac:dyDescent="0.45">
      <c r="B11" s="1" t="s">
        <v>71</v>
      </c>
      <c r="C11" s="21">
        <v>6676000</v>
      </c>
      <c r="E11" s="7" t="str">
        <f t="shared" si="0"/>
        <v>Зайкина: 6 676 000 Br</v>
      </c>
    </row>
    <row r="12" spans="2:5" x14ac:dyDescent="0.45">
      <c r="B12" s="1" t="s">
        <v>72</v>
      </c>
      <c r="C12" s="21">
        <v>5716000</v>
      </c>
      <c r="E12" s="7" t="str">
        <f t="shared" si="0"/>
        <v>Беликов: 5 716 000 Br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C10"/>
  <sheetViews>
    <sheetView topLeftCell="A3" workbookViewId="0">
      <selection activeCell="C16" sqref="C16"/>
    </sheetView>
  </sheetViews>
  <sheetFormatPr defaultRowHeight="14.25" x14ac:dyDescent="0.45"/>
  <cols>
    <col min="1" max="1" width="3" customWidth="1"/>
    <col min="2" max="2" width="64.59765625" bestFit="1" customWidth="1"/>
    <col min="3" max="3" width="47.86328125" bestFit="1" customWidth="1"/>
  </cols>
  <sheetData>
    <row r="4" spans="2:3" x14ac:dyDescent="0.45">
      <c r="C4" t="s">
        <v>42</v>
      </c>
    </row>
    <row r="6" spans="2:3" x14ac:dyDescent="0.45">
      <c r="B6" s="8" t="s">
        <v>73</v>
      </c>
      <c r="C6" t="str">
        <f>UPPER(C4)</f>
        <v>К ЧЕМУ ДУША ЛЕЖИТ, К ТОМУ И РУКИ ПРИЛОЖАТСЯ.</v>
      </c>
    </row>
    <row r="7" spans="2:3" x14ac:dyDescent="0.45">
      <c r="B7" s="8" t="s">
        <v>74</v>
      </c>
      <c r="C7" t="str">
        <f>LOWER(C4)</f>
        <v>к чему душа лежит, к тому и руки приложатся.</v>
      </c>
    </row>
    <row r="8" spans="2:3" x14ac:dyDescent="0.45">
      <c r="B8" s="8" t="s">
        <v>75</v>
      </c>
      <c r="C8" t="str">
        <f>PROPER(C4)</f>
        <v>К Чему Душа Лежит, К Тому И Руки Приложатся.</v>
      </c>
    </row>
    <row r="10" spans="2:3" x14ac:dyDescent="0.45">
      <c r="B10" s="8" t="s">
        <v>76</v>
      </c>
      <c r="C10" t="str">
        <f>UPPER(LEFT(C4,1))&amp;LOWER(RIGHT(C4,LEN(C4)-1))</f>
        <v>К чему душа лежит, к тому и руки приложатся.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7"/>
  <sheetViews>
    <sheetView workbookViewId="0">
      <selection activeCell="C7" sqref="C7"/>
    </sheetView>
  </sheetViews>
  <sheetFormatPr defaultRowHeight="14.25" x14ac:dyDescent="0.45"/>
  <cols>
    <col min="2" max="2" width="15.86328125" bestFit="1" customWidth="1"/>
    <col min="3" max="3" width="19.73046875" bestFit="1" customWidth="1"/>
  </cols>
  <sheetData>
    <row r="3" spans="2:3" x14ac:dyDescent="0.45">
      <c r="B3" s="4" t="s">
        <v>20</v>
      </c>
      <c r="C3" s="4" t="s">
        <v>19</v>
      </c>
    </row>
    <row r="4" spans="2:3" x14ac:dyDescent="0.45">
      <c r="B4" t="s">
        <v>0</v>
      </c>
      <c r="C4" t="str">
        <f>TRIM(B4)</f>
        <v>ABCD</v>
      </c>
    </row>
    <row r="5" spans="2:3" x14ac:dyDescent="0.45">
      <c r="B5" t="s">
        <v>1</v>
      </c>
      <c r="C5" t="str">
        <f t="shared" ref="C5:C6" si="0">TRIM(B5)</f>
        <v>A B C D</v>
      </c>
    </row>
    <row r="6" spans="2:3" x14ac:dyDescent="0.45">
      <c r="B6" t="s">
        <v>2</v>
      </c>
      <c r="C6" t="str">
        <f t="shared" si="0"/>
        <v>Alan Jones</v>
      </c>
    </row>
    <row r="7" spans="2:3" x14ac:dyDescent="0.45">
      <c r="B7" t="s">
        <v>3</v>
      </c>
      <c r="C7" t="str">
        <f>TRIM(B7)</f>
        <v>ABCD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showGridLines="0" topLeftCell="A2" zoomScale="115" zoomScaleNormal="115" workbookViewId="0">
      <selection activeCell="D9" sqref="D9"/>
    </sheetView>
  </sheetViews>
  <sheetFormatPr defaultColWidth="22.1328125" defaultRowHeight="13.15" x14ac:dyDescent="0.4"/>
  <cols>
    <col min="1" max="1" width="16" style="14" customWidth="1"/>
    <col min="2" max="2" width="17.59765625" style="10" customWidth="1"/>
    <col min="3" max="16384" width="22.1328125" style="10"/>
  </cols>
  <sheetData>
    <row r="1" spans="1:4" x14ac:dyDescent="0.4">
      <c r="A1" s="16"/>
      <c r="B1" s="15"/>
      <c r="C1" s="15"/>
      <c r="D1" s="15"/>
    </row>
    <row r="2" spans="1:4" ht="30" customHeight="1" x14ac:dyDescent="0.4">
      <c r="A2" s="22" t="s">
        <v>23</v>
      </c>
      <c r="B2" s="22"/>
      <c r="C2" s="15"/>
      <c r="D2" s="15"/>
    </row>
    <row r="3" spans="1:4" x14ac:dyDescent="0.4">
      <c r="A3" s="20" t="s">
        <v>21</v>
      </c>
      <c r="B3" s="20" t="s">
        <v>21</v>
      </c>
      <c r="C3" s="15"/>
      <c r="D3" s="15"/>
    </row>
    <row r="4" spans="1:4" x14ac:dyDescent="0.4">
      <c r="A4" s="17" t="s">
        <v>4</v>
      </c>
      <c r="B4" s="17" t="str">
        <f>LEFT(A4,5)</f>
        <v>70056</v>
      </c>
      <c r="C4" s="18" t="s">
        <v>25</v>
      </c>
      <c r="D4" s="15"/>
    </row>
    <row r="5" spans="1:4" x14ac:dyDescent="0.4">
      <c r="A5" s="17" t="s">
        <v>5</v>
      </c>
      <c r="B5" s="17" t="str">
        <f t="shared" ref="B5" si="0">LEFT(A5,5)</f>
        <v>75023</v>
      </c>
      <c r="C5" s="18" t="s">
        <v>26</v>
      </c>
      <c r="D5" s="15"/>
    </row>
    <row r="6" spans="1:4" x14ac:dyDescent="0.4">
      <c r="A6" s="16"/>
      <c r="B6" s="15"/>
      <c r="C6" s="15"/>
      <c r="D6" s="15"/>
    </row>
    <row r="7" spans="1:4" x14ac:dyDescent="0.4">
      <c r="A7" s="22" t="s">
        <v>24</v>
      </c>
      <c r="B7" s="22"/>
      <c r="C7" s="15"/>
      <c r="D7" s="15"/>
    </row>
    <row r="8" spans="1:4" x14ac:dyDescent="0.4">
      <c r="A8" s="20" t="s">
        <v>22</v>
      </c>
      <c r="B8" s="20" t="s">
        <v>22</v>
      </c>
      <c r="C8" s="15"/>
      <c r="D8" s="15"/>
    </row>
    <row r="9" spans="1:4" x14ac:dyDescent="0.4">
      <c r="A9" s="19" t="s">
        <v>6</v>
      </c>
      <c r="B9" s="19" t="str">
        <f>RIGHT(A9,8)</f>
        <v>887-7765</v>
      </c>
      <c r="C9" s="18" t="s">
        <v>28</v>
      </c>
      <c r="D9" s="15"/>
    </row>
    <row r="10" spans="1:4" x14ac:dyDescent="0.4">
      <c r="A10" s="19" t="s">
        <v>7</v>
      </c>
      <c r="B10" s="19" t="str">
        <f t="shared" ref="B10" si="1">RIGHT(A10,8)</f>
        <v>654-2180</v>
      </c>
      <c r="C10" s="18" t="s">
        <v>27</v>
      </c>
      <c r="D10" s="15"/>
    </row>
    <row r="11" spans="1:4" x14ac:dyDescent="0.4">
      <c r="A11" s="16"/>
      <c r="B11" s="15"/>
      <c r="C11" s="15"/>
      <c r="D11" s="15"/>
    </row>
    <row r="12" spans="1:4" ht="30" customHeight="1" x14ac:dyDescent="0.4">
      <c r="A12" s="22" t="s">
        <v>32</v>
      </c>
      <c r="B12" s="22"/>
      <c r="C12" s="15"/>
      <c r="D12" s="15"/>
    </row>
    <row r="13" spans="1:4" x14ac:dyDescent="0.4">
      <c r="A13" s="20" t="s">
        <v>33</v>
      </c>
      <c r="B13" s="20" t="s">
        <v>34</v>
      </c>
      <c r="C13" s="15"/>
      <c r="D13" s="15"/>
    </row>
    <row r="14" spans="1:4" x14ac:dyDescent="0.4">
      <c r="A14" s="19">
        <v>2214001</v>
      </c>
      <c r="B14" s="19" t="str">
        <f t="shared" ref="B14:B16" si="2">MID(A14,4,1)</f>
        <v>4</v>
      </c>
      <c r="C14" s="18" t="s">
        <v>29</v>
      </c>
      <c r="D14" s="15"/>
    </row>
    <row r="15" spans="1:4" x14ac:dyDescent="0.4">
      <c r="A15" s="19">
        <v>5542075</v>
      </c>
      <c r="B15" s="19" t="str">
        <f t="shared" si="2"/>
        <v>2</v>
      </c>
      <c r="C15" s="18" t="s">
        <v>30</v>
      </c>
      <c r="D15" s="15"/>
    </row>
    <row r="16" spans="1:4" x14ac:dyDescent="0.4">
      <c r="A16" s="19">
        <v>1113543</v>
      </c>
      <c r="B16" s="19" t="str">
        <f t="shared" si="2"/>
        <v>3</v>
      </c>
      <c r="C16" s="18" t="s">
        <v>31</v>
      </c>
      <c r="D16" s="15"/>
    </row>
    <row r="17" spans="1:6" x14ac:dyDescent="0.4">
      <c r="A17" s="16"/>
      <c r="B17" s="15"/>
      <c r="C17" s="15"/>
      <c r="D17" s="15"/>
    </row>
    <row r="18" spans="1:6" x14ac:dyDescent="0.4">
      <c r="A18" s="16"/>
      <c r="B18" s="15"/>
      <c r="C18" s="15"/>
      <c r="D18" s="15"/>
    </row>
    <row r="19" spans="1:6" x14ac:dyDescent="0.4">
      <c r="A19" s="16"/>
      <c r="B19" s="15"/>
      <c r="C19" s="15"/>
      <c r="D19" s="15"/>
    </row>
    <row r="20" spans="1:6" x14ac:dyDescent="0.4">
      <c r="A20" s="16"/>
      <c r="B20" s="15"/>
      <c r="C20" s="15"/>
      <c r="D20" s="15"/>
    </row>
    <row r="26" spans="1:6" x14ac:dyDescent="0.4">
      <c r="F26" s="15"/>
    </row>
  </sheetData>
  <mergeCells count="3">
    <mergeCell ref="A2:B2"/>
    <mergeCell ref="A7:B7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7"/>
  <sheetViews>
    <sheetView workbookViewId="0">
      <selection activeCell="C3" sqref="C3"/>
    </sheetView>
  </sheetViews>
  <sheetFormatPr defaultRowHeight="14.25" x14ac:dyDescent="0.45"/>
  <cols>
    <col min="2" max="2" width="16" bestFit="1" customWidth="1"/>
    <col min="3" max="3" width="36.86328125" customWidth="1"/>
  </cols>
  <sheetData>
    <row r="2" spans="2:3" x14ac:dyDescent="0.45">
      <c r="B2" s="3" t="s">
        <v>35</v>
      </c>
      <c r="C2" s="3" t="s">
        <v>36</v>
      </c>
    </row>
    <row r="3" spans="2:3" x14ac:dyDescent="0.45">
      <c r="B3" t="s">
        <v>11</v>
      </c>
      <c r="C3" s="5" t="str">
        <f>MID(B3,FIND("-",B3)+1,2)</f>
        <v>16</v>
      </c>
    </row>
    <row r="4" spans="2:3" x14ac:dyDescent="0.45">
      <c r="B4" t="s">
        <v>8</v>
      </c>
      <c r="C4" s="5" t="str">
        <f t="shared" ref="C4:C7" si="0">MID(B4,FIND("-",B4)+1,2)</f>
        <v>18</v>
      </c>
    </row>
    <row r="5" spans="2:3" x14ac:dyDescent="0.45">
      <c r="B5" t="s">
        <v>9</v>
      </c>
      <c r="C5" s="5" t="str">
        <f t="shared" si="0"/>
        <v>19</v>
      </c>
    </row>
    <row r="6" spans="2:3" x14ac:dyDescent="0.45">
      <c r="B6" t="s">
        <v>10</v>
      </c>
      <c r="C6" s="5" t="str">
        <f t="shared" si="0"/>
        <v>22</v>
      </c>
    </row>
    <row r="7" spans="2:3" x14ac:dyDescent="0.45">
      <c r="B7" t="s">
        <v>12</v>
      </c>
      <c r="C7" s="5" t="str">
        <f t="shared" si="0"/>
        <v>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C7"/>
  <sheetViews>
    <sheetView workbookViewId="0">
      <selection activeCell="C3" sqref="C3"/>
    </sheetView>
  </sheetViews>
  <sheetFormatPr defaultRowHeight="14.25" x14ac:dyDescent="0.45"/>
  <cols>
    <col min="2" max="2" width="16" bestFit="1" customWidth="1"/>
    <col min="3" max="3" width="43.59765625" customWidth="1"/>
  </cols>
  <sheetData>
    <row r="2" spans="2:3" x14ac:dyDescent="0.45">
      <c r="B2" s="3" t="s">
        <v>35</v>
      </c>
      <c r="C2" s="3" t="s">
        <v>37</v>
      </c>
    </row>
    <row r="3" spans="2:3" x14ac:dyDescent="0.45">
      <c r="B3" t="s">
        <v>11</v>
      </c>
      <c r="C3" s="5" t="str">
        <f>MID(B3,FIND("-",B3,FIND("-",B3)+1)+1,10000)</f>
        <v>Small</v>
      </c>
    </row>
    <row r="4" spans="2:3" x14ac:dyDescent="0.45">
      <c r="B4" t="s">
        <v>8</v>
      </c>
      <c r="C4" s="5" t="str">
        <f t="shared" ref="C4:C7" si="0">MID(B4,FIND("-",B4,FIND("-",B4)+1)+1,10000)</f>
        <v>Medium</v>
      </c>
    </row>
    <row r="5" spans="2:3" x14ac:dyDescent="0.45">
      <c r="B5" t="s">
        <v>9</v>
      </c>
      <c r="C5" s="5" t="str">
        <f t="shared" si="0"/>
        <v>Large</v>
      </c>
    </row>
    <row r="6" spans="2:3" x14ac:dyDescent="0.45">
      <c r="B6" t="s">
        <v>10</v>
      </c>
      <c r="C6" s="5" t="str">
        <f t="shared" si="0"/>
        <v>Medium</v>
      </c>
    </row>
    <row r="7" spans="2:3" x14ac:dyDescent="0.45">
      <c r="B7" t="s">
        <v>12</v>
      </c>
      <c r="C7" s="5" t="str">
        <f t="shared" si="0"/>
        <v>Large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E6"/>
  <sheetViews>
    <sheetView workbookViewId="0">
      <selection activeCell="E4" sqref="E4"/>
    </sheetView>
  </sheetViews>
  <sheetFormatPr defaultRowHeight="14.25" x14ac:dyDescent="0.45"/>
  <cols>
    <col min="1" max="1" width="2.73046875" customWidth="1"/>
    <col min="2" max="2" width="18.86328125" bestFit="1" customWidth="1"/>
    <col min="3" max="3" width="31.59765625" customWidth="1"/>
    <col min="4" max="4" width="1.73046875" customWidth="1"/>
    <col min="5" max="5" width="39.73046875" bestFit="1" customWidth="1"/>
  </cols>
  <sheetData>
    <row r="3" spans="2:5" x14ac:dyDescent="0.45">
      <c r="B3" s="4" t="s">
        <v>38</v>
      </c>
      <c r="C3" s="4" t="s">
        <v>39</v>
      </c>
      <c r="E3" s="4" t="s">
        <v>40</v>
      </c>
    </row>
    <row r="4" spans="2:5" x14ac:dyDescent="0.45">
      <c r="B4" t="s">
        <v>13</v>
      </c>
      <c r="C4" t="str">
        <f>PROPER(B4)</f>
        <v>Starbuck'S Coffee</v>
      </c>
      <c r="E4" t="str">
        <f>SUBSTITUTE(PROPER(SUBSTITUTE(B4,"'","qzx")),"qzx","'")</f>
        <v>Starbuck's Coffee</v>
      </c>
    </row>
    <row r="5" spans="2:5" x14ac:dyDescent="0.45">
      <c r="B5" t="s">
        <v>14</v>
      </c>
      <c r="C5" t="str">
        <f t="shared" ref="C5:C6" si="0">PROPER(B5)</f>
        <v>Mcdonald'S</v>
      </c>
      <c r="E5" t="str">
        <f t="shared" ref="E5:E6" si="1">SUBSTITUTE(PROPER(SUBSTITUTE(B5,"'","qzx")),"qzx","'")</f>
        <v>Mcdonald's</v>
      </c>
    </row>
    <row r="6" spans="2:5" x14ac:dyDescent="0.45">
      <c r="B6" t="s">
        <v>15</v>
      </c>
      <c r="C6" t="str">
        <f t="shared" si="0"/>
        <v>Michael'S Deli</v>
      </c>
      <c r="E6" t="str">
        <f t="shared" si="1"/>
        <v>Michael's Deli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C5"/>
  <sheetViews>
    <sheetView workbookViewId="0">
      <selection activeCell="B5" sqref="B5"/>
    </sheetView>
  </sheetViews>
  <sheetFormatPr defaultRowHeight="14.25" x14ac:dyDescent="0.45"/>
  <cols>
    <col min="1" max="1" width="3.265625" customWidth="1"/>
    <col min="2" max="2" width="24" customWidth="1"/>
    <col min="3" max="3" width="50.3984375" customWidth="1"/>
  </cols>
  <sheetData>
    <row r="3" spans="2:3" x14ac:dyDescent="0.45">
      <c r="C3" s="5" t="s">
        <v>41</v>
      </c>
    </row>
    <row r="4" spans="2:3" ht="28.5" x14ac:dyDescent="0.45">
      <c r="B4" s="9" t="s">
        <v>42</v>
      </c>
      <c r="C4" s="5">
        <f>LEN(B4)-LEN(SUBSTITUTE(B4," ",""))+1</f>
        <v>9</v>
      </c>
    </row>
    <row r="5" spans="2:3" x14ac:dyDescent="0.45">
      <c r="C5" s="5">
        <f>LEN(B4)-LEN(SUBSTITUTE(B4," ",""))+1</f>
        <v>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8"/>
  <sheetViews>
    <sheetView workbookViewId="0">
      <selection activeCell="B3" sqref="B3"/>
    </sheetView>
  </sheetViews>
  <sheetFormatPr defaultRowHeight="14.25" x14ac:dyDescent="0.45"/>
  <cols>
    <col min="2" max="2" width="21" customWidth="1"/>
    <col min="3" max="3" width="23.265625" bestFit="1" customWidth="1"/>
    <col min="4" max="4" width="19.73046875" customWidth="1"/>
  </cols>
  <sheetData>
    <row r="2" spans="1:3" x14ac:dyDescent="0.45">
      <c r="C2" t="s">
        <v>43</v>
      </c>
    </row>
    <row r="3" spans="1:3" x14ac:dyDescent="0.45">
      <c r="A3" t="s">
        <v>44</v>
      </c>
      <c r="B3" t="str">
        <f>A3&amp;CHAR(10)&amp; C3</f>
        <v>Иван
843</v>
      </c>
      <c r="C3">
        <v>843</v>
      </c>
    </row>
    <row r="4" spans="1:3" x14ac:dyDescent="0.45">
      <c r="A4" t="s">
        <v>45</v>
      </c>
      <c r="B4" t="str">
        <f t="shared" ref="B4:B8" si="0">A4&amp;CHAR(10)&amp; C4</f>
        <v>Дмитрий
573</v>
      </c>
      <c r="C4">
        <v>573</v>
      </c>
    </row>
    <row r="5" spans="1:3" x14ac:dyDescent="0.45">
      <c r="A5" t="s">
        <v>46</v>
      </c>
      <c r="B5" t="str">
        <f t="shared" si="0"/>
        <v>Олег
858</v>
      </c>
      <c r="C5">
        <v>858</v>
      </c>
    </row>
    <row r="6" spans="1:3" x14ac:dyDescent="0.45">
      <c r="A6" t="s">
        <v>47</v>
      </c>
      <c r="B6" t="str">
        <f t="shared" si="0"/>
        <v>Елена
890</v>
      </c>
      <c r="C6">
        <v>890</v>
      </c>
    </row>
    <row r="7" spans="1:3" x14ac:dyDescent="0.45">
      <c r="A7" t="s">
        <v>48</v>
      </c>
      <c r="B7" t="str">
        <f t="shared" si="0"/>
        <v>Ева
602</v>
      </c>
      <c r="C7">
        <v>602</v>
      </c>
    </row>
    <row r="8" spans="1:3" x14ac:dyDescent="0.45">
      <c r="A8" t="s">
        <v>49</v>
      </c>
      <c r="B8" t="str">
        <f t="shared" si="0"/>
        <v>Наталья
984</v>
      </c>
      <c r="C8">
        <v>984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Рисунки 12.1 и 12.2 </vt:lpstr>
      <vt:lpstr>Рисунок 12.3</vt:lpstr>
      <vt:lpstr>Рисунок 12.4</vt:lpstr>
      <vt:lpstr>Рисунок 12.5</vt:lpstr>
      <vt:lpstr>Рисунок 12.6</vt:lpstr>
      <vt:lpstr>Рисунок 12.7</vt:lpstr>
      <vt:lpstr>Рисунок 12.8</vt:lpstr>
      <vt:lpstr>Рисунок 12.9</vt:lpstr>
      <vt:lpstr>Рисунки 12.10 и 12.11</vt:lpstr>
      <vt:lpstr>Рисунок 12.12</vt:lpstr>
      <vt:lpstr>Рисунок 12.13</vt:lpstr>
      <vt:lpstr>Рисунки 12.14 и 12.15</vt:lpstr>
      <vt:lpstr>Альтернатива - с РУБЛЬ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Стас Грин</cp:lastModifiedBy>
  <dcterms:created xsi:type="dcterms:W3CDTF">2013-10-28T00:19:55Z</dcterms:created>
  <dcterms:modified xsi:type="dcterms:W3CDTF">2026-01-16T08:30:45Z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2021-08-23T21:20:01Z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259bcf28-6b3f-4e0a-bc08-c52c1f1b717e</vt:lpwstr>
  </property>
  <property fmtid="{D5CDD505-2E9C-101B-9397-08002B2CF9AE}" pid="8" name="MSIP_Label_6e4db608-ddec-4a44-8ad7-7d5a79b7448e_ContentBits">
    <vt:lpwstr>0</vt:lpwstr>
  </property>
</Properties>
</file>